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160" windowHeight="8844" tabRatio="937" activeTab="1"/>
  </bookViews>
  <sheets>
    <sheet name="2025年度固体废物汇总表" sheetId="18" r:id="rId1"/>
    <sheet name="2025年度车辆汇总" sheetId="1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<sst xmlns="http://schemas.openxmlformats.org/spreadsheetml/2006/main" count="84" uniqueCount="44">
  <si>
    <t>北京华新凯业物资再生有限公司2025年度固体废物管理台账汇总</t>
  </si>
  <si>
    <t>序号</t>
  </si>
  <si>
    <t>物料名称</t>
  </si>
  <si>
    <t>库存单位</t>
  </si>
  <si>
    <t>前期贮存量</t>
  </si>
  <si>
    <t>产生量合计</t>
  </si>
  <si>
    <t>处理量合计</t>
  </si>
  <si>
    <t>流向</t>
  </si>
  <si>
    <t>贮存量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</si>
  <si>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</si>
  <si>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</si>
  <si>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</si>
  <si>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</si>
  <si>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</si>
  <si>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</si>
  <si>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</si>
  <si>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</si>
  <si>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</si>
  <si>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</si>
  <si>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</si>
  <si>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</si>
  <si>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</si>
  <si>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</si>
  <si>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</si>
  <si>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</si>
  <si>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</si>
  <si>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</t>
  </si>
  <si>
    <t>其他危废</t>
  </si>
  <si>
    <t>废线路板</t>
  </si>
  <si>
    <t>废防冻液</t>
  </si>
  <si>
    <t>北京华新凯业物资再生有限公司2025年报废车辆管理台账汇总</t>
  </si>
  <si>
    <t>车辆类别</t>
  </si>
  <si>
    <t>单位</t>
  </si>
  <si>
    <t>回收量汇总</t>
  </si>
  <si>
    <t>处置量汇总</t>
  </si>
  <si>
    <t>货车</t>
  </si>
  <si>
    <t>辆</t>
  </si>
  <si>
    <t>客车</t>
  </si>
  <si>
    <t>其他</t>
  </si>
  <si>
    <t>总计</t>
  </si>
  <si>
    <t>摩托车</t>
  </si>
  <si>
    <t>轮式或者履带式工程机械</t>
  </si>
  <si>
    <t>汽车</t>
  </si>
  <si>
    <t>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</si>
</sst>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>
      <alignment vertical="top"/>
      <protection locked="0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3" fillId="0" borderId="0" xfId="0" applyFont="1">
      <alignment vertical="center"/>
    </xf>
    <xf numFmtId="0" fontId="0" fillId="0" borderId="0" xfId="0" applyFill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 applyProtection="1">
      <alignment horizontal="center" vertical="top"/>
      <protection locked="0"/>
    </xf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I18"/>
  <sheetViews>
    <sheetView zoomScale="85" zoomScaleNormal="85" workbookViewId="0">
      <selection activeCell="J7" sqref="J7"/>
    </sheetView>
  </sheetViews>
  <sheetFormatPr defaultColWidth="9" defaultRowHeight="14.4"/>
  <cols>
    <col min="2" max="2" width="14.2685185185185" customWidth="1"/>
    <col min="3" max="3" width="8.23148148148148" customWidth="1"/>
    <col min="4" max="4" width="13.3796296296296" customWidth="1"/>
    <col min="5" max="5" width="15.6296296296296" style="9" customWidth="1"/>
    <col min="6" max="6" width="13.6666666666667" style="9" customWidth="1"/>
    <col min="7" max="9" width="15.6296296296296" customWidth="1"/>
    <col min="10" max="10" width="16.3148148148148" customWidth="1"/>
  </cols>
  <sheetData>
    <row r="1" ht="50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="8" customFormat="1" ht="31" customHeight="1" spans="1:9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0" t="s">
        <v>7</v>
      </c>
      <c r="H2" s="11" t="s">
        <v>8</v>
      </c>
      <c r="I2" s="10" t="s">
        <v>9</v>
      </c>
    </row>
    <row r="3" ht="31" customHeight="1" spans="1:9">
      <c r="A3" s="2">
        <v>1</v>
      </c>
      <c r="B3" s="2" t="s">
        <v>10</v>
      </c>
      <c r="C3" s="2" t="s">
        <v>11</v>
      </c>
      <c r="D3" s="12">
        <v>11.3</v>
      </c>
      <c r="E3" s="12">
        <v>296.95</v>
      </c>
      <c r="F3" s="12">
        <v>308.25</v>
      </c>
      <c r="G3" s="11" t="s">
        <v>12</v>
      </c>
      <c r="H3" s="12">
        <f>D3+E3-F3</f>
        <v>0</v>
      </c>
      <c r="I3" s="2"/>
    </row>
    <row r="4" ht="31" customHeight="1" spans="1:9">
      <c r="A4" s="2">
        <v>2</v>
      </c>
      <c r="B4" s="2" t="s">
        <v>13</v>
      </c>
      <c r="C4" s="2" t="s">
        <v>11</v>
      </c>
      <c r="D4" s="12">
        <v>121.5</v>
      </c>
      <c r="E4" s="12">
        <v>27878.84</v>
      </c>
      <c r="F4" s="12">
        <v>27528.5</v>
      </c>
      <c r="G4" s="11" t="s">
        <v>12</v>
      </c>
      <c r="H4" s="12">
        <f t="shared" ref="H4:H17" si="0">D4+E4-F4</f>
        <v>471.84</v>
      </c>
      <c r="I4" s="2"/>
    </row>
    <row r="5" ht="31" customHeight="1" spans="1:9">
      <c r="A5" s="2">
        <v>3</v>
      </c>
      <c r="B5" s="2" t="s">
        <v>14</v>
      </c>
      <c r="C5" s="2" t="s">
        <v>11</v>
      </c>
      <c r="D5" s="12">
        <v>65.6</v>
      </c>
      <c r="E5" s="12">
        <v>1653.33</v>
      </c>
      <c r="F5" s="12">
        <v>1671.1</v>
      </c>
      <c r="G5" s="11" t="s">
        <v>12</v>
      </c>
      <c r="H5" s="12">
        <f t="shared" si="0"/>
        <v>47.8299999999999</v>
      </c>
      <c r="I5" s="2"/>
    </row>
    <row r="6" ht="31" customHeight="1" spans="1:9">
      <c r="A6" s="2">
        <v>4</v>
      </c>
      <c r="B6" s="2" t="s">
        <v>15</v>
      </c>
      <c r="C6" s="2" t="s">
        <v>16</v>
      </c>
      <c r="D6" s="12">
        <v>17212</v>
      </c>
      <c r="E6" s="12">
        <v>91653</v>
      </c>
      <c r="F6" s="12">
        <v>103036</v>
      </c>
      <c r="G6" s="11" t="s">
        <v>12</v>
      </c>
      <c r="H6" s="12">
        <f t="shared" si="0"/>
        <v>5829</v>
      </c>
      <c r="I6" s="2"/>
    </row>
    <row r="7" ht="31" customHeight="1" spans="1:9">
      <c r="A7" s="2">
        <v>5</v>
      </c>
      <c r="B7" s="2" t="s">
        <v>17</v>
      </c>
      <c r="C7" s="2" t="s">
        <v>11</v>
      </c>
      <c r="D7" s="12">
        <v>4.06</v>
      </c>
      <c r="E7" s="12">
        <v>7.46</v>
      </c>
      <c r="F7" s="12">
        <v>8.82</v>
      </c>
      <c r="G7" s="11" t="s">
        <v>12</v>
      </c>
      <c r="H7" s="12">
        <f t="shared" si="0"/>
        <v>2.7</v>
      </c>
      <c r="I7" s="2"/>
    </row>
    <row r="8" ht="31" customHeight="1" spans="1:9">
      <c r="A8" s="2">
        <v>6</v>
      </c>
      <c r="B8" s="2" t="s">
        <v>18</v>
      </c>
      <c r="C8" s="2" t="s">
        <v>11</v>
      </c>
      <c r="D8" s="12">
        <v>8.91</v>
      </c>
      <c r="E8" s="12">
        <v>675.51</v>
      </c>
      <c r="F8" s="12">
        <v>664.85</v>
      </c>
      <c r="G8" s="11" t="s">
        <v>12</v>
      </c>
      <c r="H8" s="12">
        <f t="shared" si="0"/>
        <v>19.5700000000001</v>
      </c>
      <c r="I8" s="2"/>
    </row>
    <row r="9" ht="31" customHeight="1" spans="1:9">
      <c r="A9" s="2">
        <v>7</v>
      </c>
      <c r="B9" s="2" t="s">
        <v>19</v>
      </c>
      <c r="C9" s="2" t="s">
        <v>11</v>
      </c>
      <c r="D9" s="12">
        <v>39.31</v>
      </c>
      <c r="E9" s="12">
        <v>679.249</v>
      </c>
      <c r="F9" s="12">
        <v>679.439</v>
      </c>
      <c r="G9" s="11" t="s">
        <v>12</v>
      </c>
      <c r="H9" s="12">
        <f t="shared" si="0"/>
        <v>39.1199999999999</v>
      </c>
      <c r="I9" s="2"/>
    </row>
    <row r="10" ht="31" customHeight="1" spans="1:9">
      <c r="A10" s="2">
        <v>8</v>
      </c>
      <c r="B10" s="2" t="s">
        <v>20</v>
      </c>
      <c r="C10" s="2" t="s">
        <v>11</v>
      </c>
      <c r="D10" s="12">
        <v>6.32</v>
      </c>
      <c r="E10" s="12">
        <v>52.42</v>
      </c>
      <c r="F10" s="12">
        <v>54.51</v>
      </c>
      <c r="G10" s="11" t="s">
        <v>12</v>
      </c>
      <c r="H10" s="12">
        <f t="shared" si="0"/>
        <v>4.23</v>
      </c>
      <c r="I10" s="2"/>
    </row>
    <row r="11" ht="31" customHeight="1" spans="1:9">
      <c r="A11" s="2">
        <v>9</v>
      </c>
      <c r="B11" s="2" t="s">
        <v>21</v>
      </c>
      <c r="C11" s="2" t="s">
        <v>11</v>
      </c>
      <c r="D11" s="12">
        <v>5.11</v>
      </c>
      <c r="E11" s="12">
        <v>4541.873</v>
      </c>
      <c r="F11" s="12">
        <v>4527.753</v>
      </c>
      <c r="G11" s="11" t="s">
        <v>12</v>
      </c>
      <c r="H11" s="12">
        <f t="shared" si="0"/>
        <v>19.2299999999987</v>
      </c>
      <c r="I11" s="2"/>
    </row>
    <row r="12" s="9" customFormat="1" ht="31" customHeight="1" spans="1:9">
      <c r="A12" s="12">
        <v>10</v>
      </c>
      <c r="B12" s="12" t="s">
        <v>22</v>
      </c>
      <c r="C12" s="11" t="s">
        <v>11</v>
      </c>
      <c r="D12" s="12">
        <v>33</v>
      </c>
      <c r="E12" s="12">
        <v>239.95</v>
      </c>
      <c r="F12" s="12">
        <v>250.95</v>
      </c>
      <c r="G12" s="11" t="s">
        <v>12</v>
      </c>
      <c r="H12" s="12">
        <f t="shared" si="0"/>
        <v>22</v>
      </c>
      <c r="I12" s="12" t="s">
        <v>23</v>
      </c>
    </row>
    <row r="13" s="9" customFormat="1" ht="31" customHeight="1" spans="1:9">
      <c r="A13" s="12">
        <v>11</v>
      </c>
      <c r="B13" s="12" t="s">
        <v>24</v>
      </c>
      <c r="C13" s="11" t="s">
        <v>11</v>
      </c>
      <c r="D13" s="12">
        <v>8.1</v>
      </c>
      <c r="E13" s="12">
        <v>81.97</v>
      </c>
      <c r="F13" s="12">
        <v>87.87</v>
      </c>
      <c r="G13" s="11" t="s">
        <v>25</v>
      </c>
      <c r="H13" s="12">
        <f t="shared" si="0"/>
        <v>2.19999999999999</v>
      </c>
      <c r="I13" s="12" t="s">
        <v>23</v>
      </c>
    </row>
    <row r="14" s="9" customFormat="1" ht="31" customHeight="1" spans="1:9">
      <c r="A14" s="12">
        <v>12</v>
      </c>
      <c r="B14" s="12" t="s">
        <v>26</v>
      </c>
      <c r="C14" s="11" t="s">
        <v>11</v>
      </c>
      <c r="D14" s="12">
        <v>1.05</v>
      </c>
      <c r="E14" s="12">
        <v>48.26</v>
      </c>
      <c r="F14" s="12">
        <v>46.46</v>
      </c>
      <c r="G14" s="11" t="s">
        <v>12</v>
      </c>
      <c r="H14" s="12">
        <f t="shared" si="0"/>
        <v>2.84999999999999</v>
      </c>
      <c r="I14" s="12" t="s">
        <v>23</v>
      </c>
    </row>
    <row r="15" s="9" customFormat="1" ht="31" customHeight="1" spans="1:9">
      <c r="A15" s="12">
        <v>13</v>
      </c>
      <c r="B15" s="12" t="s">
        <v>27</v>
      </c>
      <c r="C15" s="11" t="s">
        <v>11</v>
      </c>
      <c r="D15" s="12">
        <v>0.4</v>
      </c>
      <c r="E15" s="12">
        <v>7.84</v>
      </c>
      <c r="F15" s="12">
        <v>7.07</v>
      </c>
      <c r="G15" s="11" t="s">
        <v>25</v>
      </c>
      <c r="H15" s="12">
        <f t="shared" si="0"/>
        <v>1.17</v>
      </c>
      <c r="I15" s="12" t="s">
        <v>23</v>
      </c>
    </row>
    <row r="16" s="9" customFormat="1" ht="31" customHeight="1" spans="1:9">
      <c r="A16" s="12">
        <v>14</v>
      </c>
      <c r="B16" s="12" t="s">
        <v>28</v>
      </c>
      <c r="C16" s="11" t="s">
        <v>11</v>
      </c>
      <c r="D16" s="12">
        <v>6.4</v>
      </c>
      <c r="E16" s="12">
        <v>15.63</v>
      </c>
      <c r="F16" s="12">
        <v>21.68</v>
      </c>
      <c r="G16" s="11" t="s">
        <v>25</v>
      </c>
      <c r="H16" s="12">
        <f t="shared" si="0"/>
        <v>0.350000000000001</v>
      </c>
      <c r="I16" s="12" t="s">
        <v>23</v>
      </c>
    </row>
    <row r="17" s="9" customFormat="1" ht="31" customHeight="1" spans="1:9">
      <c r="A17" s="12">
        <v>15</v>
      </c>
      <c r="B17" s="12" t="s">
        <v>29</v>
      </c>
      <c r="C17" s="11" t="s">
        <v>11</v>
      </c>
      <c r="D17" s="12">
        <v>4.5</v>
      </c>
      <c r="E17" s="12">
        <v>62.42</v>
      </c>
      <c r="F17" s="12">
        <v>66.92</v>
      </c>
      <c r="G17" s="11" t="s">
        <v>25</v>
      </c>
      <c r="H17" s="12">
        <f t="shared" si="0"/>
        <v>0</v>
      </c>
      <c r="I17" s="12" t="s">
        <v>23</v>
      </c>
    </row>
    <row r="18" s="9" customFormat="1" ht="26" customHeight="1"/>
  </sheetData>
  <mergeCells count="1">
    <mergeCell ref="A1:I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tabSelected="1" workbookViewId="0">
      <selection activeCell="D13" sqref="D13"/>
    </sheetView>
  </sheetViews>
  <sheetFormatPr defaultColWidth="9" defaultRowHeight="24" customHeight="1" outlineLevelCol="6"/>
  <cols>
    <col min="2" max="2" width="18.25" customWidth="1"/>
    <col min="3" max="3" width="9" customWidth="1"/>
    <col min="4" max="7" width="16.6296296296296" customWidth="1"/>
    <col min="9" max="9" width="14.1296296296296" customWidth="1"/>
  </cols>
  <sheetData>
    <row r="1" ht="34" customHeight="1" spans="1:7">
      <c r="A1" s="1" t="s">
        <v>30</v>
      </c>
      <c r="B1" s="1"/>
      <c r="C1" s="1"/>
      <c r="D1" s="1"/>
      <c r="E1" s="1"/>
      <c r="F1" s="1"/>
      <c r="G1" s="1"/>
    </row>
    <row r="2" customHeight="1" spans="1:7">
      <c r="A2" s="2" t="s">
        <v>1</v>
      </c>
      <c r="B2" s="2" t="s">
        <v>31</v>
      </c>
      <c r="C2" s="2" t="s">
        <v>32</v>
      </c>
      <c r="D2" s="2" t="s">
        <v>4</v>
      </c>
      <c r="E2" s="2" t="s">
        <v>33</v>
      </c>
      <c r="F2" s="2" t="s">
        <v>34</v>
      </c>
      <c r="G2" s="2" t="s">
        <v>8</v>
      </c>
    </row>
    <row r="3" customHeight="1" spans="1:7">
      <c r="A3" s="2">
        <v>1</v>
      </c>
      <c r="B3" s="2" t="s">
        <v>35</v>
      </c>
      <c r="C3" s="2" t="s">
        <v>36</v>
      </c>
      <c r="D3" s="3">
        <v>18</v>
      </c>
      <c r="E3" s="2">
        <v>3826</v>
      </c>
      <c r="F3" s="2">
        <v>3757</v>
      </c>
      <c r="G3" s="2">
        <f t="shared" ref="G3:G9" si="0">D3+E3-F3</f>
        <v>87</v>
      </c>
    </row>
    <row r="4" customHeight="1" spans="1:7">
      <c r="A4" s="2">
        <v>2</v>
      </c>
      <c r="B4" s="2" t="s">
        <v>37</v>
      </c>
      <c r="C4" s="2" t="s">
        <v>36</v>
      </c>
      <c r="D4" s="3">
        <v>561</v>
      </c>
      <c r="E4" s="2">
        <v>12730</v>
      </c>
      <c r="F4" s="2">
        <v>12817</v>
      </c>
      <c r="G4" s="2">
        <f t="shared" si="0"/>
        <v>474</v>
      </c>
    </row>
    <row r="5" customHeight="1" spans="1:7">
      <c r="A5" s="2">
        <v>3</v>
      </c>
      <c r="B5" s="2" t="s">
        <v>38</v>
      </c>
      <c r="C5" s="2" t="s">
        <v>36</v>
      </c>
      <c r="D5" s="3">
        <v>144</v>
      </c>
      <c r="E5" s="2">
        <v>2177</v>
      </c>
      <c r="F5" s="2">
        <v>2282</v>
      </c>
      <c r="G5" s="2">
        <f t="shared" si="0"/>
        <v>39</v>
      </c>
    </row>
    <row r="6" customHeight="1" spans="1:7">
      <c r="A6" s="2"/>
      <c r="B6" s="4" t="s">
        <v>39</v>
      </c>
      <c r="C6" s="4" t="s">
        <v>36</v>
      </c>
      <c r="D6" s="5">
        <f>SUM(D3:D5)</f>
        <v>723</v>
      </c>
      <c r="E6" s="4">
        <f>SUM(E3:E5)</f>
        <v>18733</v>
      </c>
      <c r="F6" s="4">
        <f>SUM(F3:F5)</f>
        <v>18856</v>
      </c>
      <c r="G6" s="4">
        <f t="shared" si="0"/>
        <v>600</v>
      </c>
    </row>
    <row r="7" hidden="1" customHeight="1" spans="1:7">
      <c r="B7" s="6" t="s">
        <v>40</v>
      </c>
      <c r="C7" s="2" t="s">
        <v>36</v>
      </c>
      <c r="D7" s="3">
        <v>138</v>
      </c>
      <c r="E7" s="2">
        <v>1874</v>
      </c>
      <c r="F7" s="2">
        <v>1975</v>
      </c>
      <c r="G7" s="2">
        <f t="shared" si="0"/>
        <v>37</v>
      </c>
    </row>
    <row r="8" hidden="1" customHeight="1" spans="1:7">
      <c r="B8" s="6" t="s">
        <v>41</v>
      </c>
      <c r="C8" s="2" t="s">
        <v>36</v>
      </c>
      <c r="D8" s="3">
        <v>6</v>
      </c>
      <c r="E8" s="2">
        <v>249</v>
      </c>
      <c r="F8" s="2">
        <v>254</v>
      </c>
      <c r="G8" s="2">
        <f t="shared" si="0"/>
        <v>1</v>
      </c>
    </row>
    <row r="9" hidden="1" customHeight="1" spans="1:7">
      <c r="B9" s="7" t="s">
        <v>42</v>
      </c>
      <c r="C9" s="4" t="s">
        <v>36</v>
      </c>
      <c r="D9" s="5">
        <f>D6-D7-D8</f>
        <v>579</v>
      </c>
      <c r="E9" s="4">
        <v>16610</v>
      </c>
      <c r="F9" s="4">
        <v>16627</v>
      </c>
      <c r="G9" s="4">
        <f t="shared" si="0"/>
        <v>562</v>
      </c>
    </row>
    <row r="10" hidden="1" customHeight="1" spans="1:7">
      <c r="B10" s="6"/>
      <c r="C10" s="6"/>
      <c r="D10" s="2"/>
      <c r="E10" s="2"/>
      <c r="F10" s="2"/>
      <c r="G10" s="2"/>
    </row>
    <row r="11" hidden="1" customHeight="1"/>
    <row r="26" customHeight="1" spans="4:4">
      <c r="D26" t="s">
        <v>43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2025年度固体废物汇总表</vt:lpstr>
      <vt:lpstr>2025年度车辆汇总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2021-06-09T00:33:00Z</dcterms:created>
  <dcterms:modified xsi:type="dcterms:W3CDTF">2026-01-14T01:42:26Z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8560AF66CE584C14821B4AC3D5E36FFB_13</vt:lpwstr>
  </property>
  <property fmtid="{D5CDD505-2E9C-101B-9397-08002B2CF9AE}" pid="4" name="CalculationRule">
    <vt:i4>0</vt:i4>
  </property>
</Properties>
</file>