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F盘文件\日常办公\2026\环境填报2026\"/>
    </mc:Choice>
  </mc:AlternateContent>
  <bookViews>
    <workbookView windowWidth="19308" windowHeight="8844" tabRatio="927" firstSheet="1"/>
  </bookViews>
  <sheets>
    <sheet name="2026年3季度车辆" sheetId="22" r:id="rId1"/>
    <sheet name="2026年3季度固体废物管理台账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<sst xmlns="http://schemas.openxmlformats.org/spreadsheetml/2006/main" count="83" uniqueCount="43">
  <si>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北京华新凯业物资再生有限公司2026年3季度报废车辆管理台账</t>
  </si>
  <si>
    <t>序号</t>
  </si>
  <si>
    <t>车辆类别</t>
  </si>
  <si>
    <t>单位</t>
  </si>
  <si>
    <t>前期贮存量</t>
  </si>
  <si>
    <t>回收量</t>
  </si>
  <si>
    <t>处置量</t>
  </si>
  <si>
    <t>贮存量</t>
  </si>
  <si>
    <t>货车</t>
  </si>
  <si>
    <t>辆</t>
  </si>
  <si>
    <t>客车</t>
  </si>
  <si>
    <t>其他</t>
  </si>
  <si>
    <t>总计</t>
  </si>
  <si>
    <t>摩托车</t>
  </si>
  <si>
    <t>轮式或者履带式工程机械</t>
  </si>
  <si>
    <t>汽车</t>
  </si>
  <si>
    <t>北京华新凯业物资再生有限公司2026年3季度固体废物管理台账</t>
  </si>
  <si>
    <t>物料名称</t>
  </si>
  <si>
    <t>库存单位</t>
  </si>
  <si>
    <t>产生量</t>
  </si>
  <si>
    <t>处理量</t>
  </si>
  <si>
    <t>流向</t>
  </si>
  <si>
    <t>属性</t>
  </si>
  <si>
    <t>废锂电池</t>
  </si>
  <si>
    <t>吨</t>
  </si>
  <si>
    <t>委托外单位利用</t>
  </si>
  <si>
    <t>废钢铁</t>
  </si>
  <si>
    <t>废铝</t>
  </si>
  <si>
    <t>废配件</t>
  </si>
  <si>
    <t>个</t>
  </si>
  <si>
    <t>废轮胎</t>
  </si>
  <si>
    <t>废塑料</t>
  </si>
  <si>
    <t>废铜</t>
  </si>
  <si>
    <t>废橡胶</t>
  </si>
  <si>
    <t>废杂料</t>
  </si>
  <si>
    <t>废铅酸蓄电池</t>
  </si>
  <si>
    <t>危废</t>
  </si>
  <si>
    <t>废机油</t>
  </si>
  <si>
    <t>委托外单位处置</t>
  </si>
  <si>
    <t>废三元</t>
  </si>
  <si>
    <t>其他危废</t>
  </si>
  <si>
    <t>废线路板</t>
  </si>
  <si>
    <t>废防冻液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</si>
</sst>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top"/>
      <protection locked="0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20" zoomScaleNormal="120" workbookViewId="0">
      <selection activeCell="C13" sqref="C13"/>
    </sheetView>
  </sheetViews>
  <sheetFormatPr defaultColWidth="9" defaultRowHeight="24" customHeight="1" outlineLevelCol="6"/>
  <cols>
    <col min="2" max="2" width="30.0925925925926" customWidth="1"/>
    <col min="3" max="3" width="20.1851851851852" customWidth="1"/>
    <col min="4" max="7" width="16.6296296296296" customWidth="1"/>
    <col min="10" max="10" width="14.1296296296296" customWidth="1"/>
  </cols>
  <sheetData>
    <row r="1" ht="34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5">
        <v>1</v>
      </c>
      <c r="B3" s="5" t="s">
        <v>8</v>
      </c>
      <c r="C3" s="5" t="s">
        <v>9</v>
      </c>
      <c r="D3" s="5">
        <v>57</v>
      </c>
      <c r="E3" s="5">
        <v>760</v>
      </c>
      <c r="F3" s="5">
        <v>755</v>
      </c>
      <c r="G3" s="5">
        <f t="shared" ref="G3:G8" si="0">D3+E3-F3</f>
        <v>62</v>
      </c>
    </row>
    <row r="4" customHeight="1" spans="1:7">
      <c r="A4" s="5">
        <v>2</v>
      </c>
      <c r="B4" s="5" t="s">
        <v>10</v>
      </c>
      <c r="C4" s="5" t="s">
        <v>9</v>
      </c>
      <c r="D4" s="5">
        <v>533</v>
      </c>
      <c r="E4" s="5">
        <v>3008</v>
      </c>
      <c r="F4" s="5">
        <v>3180</v>
      </c>
      <c r="G4" s="5">
        <f t="shared" si="0"/>
        <v>361</v>
      </c>
    </row>
    <row r="5" customHeight="1" spans="1:7">
      <c r="A5" s="5">
        <v>3</v>
      </c>
      <c r="B5" s="5" t="s">
        <v>11</v>
      </c>
      <c r="C5" s="5" t="s">
        <v>9</v>
      </c>
      <c r="D5" s="5">
        <v>147</v>
      </c>
      <c r="E5" s="5">
        <v>423</v>
      </c>
      <c r="F5" s="5">
        <v>440</v>
      </c>
      <c r="G5" s="5">
        <f t="shared" si="0"/>
        <v>130</v>
      </c>
    </row>
    <row r="6" customHeight="1" spans="1:7">
      <c r="A6" s="5"/>
      <c r="B6" s="9" t="s">
        <v>12</v>
      </c>
      <c r="C6" s="9" t="s">
        <v>9</v>
      </c>
      <c r="D6" s="9">
        <f>SUM(D3:D5)</f>
        <v>737</v>
      </c>
      <c r="E6" s="9">
        <f>SUM(E3:E5)</f>
        <v>4191</v>
      </c>
      <c r="F6" s="9">
        <f>SUM(F3:F5)</f>
        <v>4375</v>
      </c>
      <c r="G6" s="9">
        <f>SUM(G3:G5)</f>
        <v>553</v>
      </c>
    </row>
    <row r="7" hidden="1" customHeight="1" spans="1:7">
      <c r="A7" s="5">
        <v>4</v>
      </c>
      <c r="B7" s="5" t="s">
        <v>13</v>
      </c>
      <c r="C7" s="5" t="s">
        <v>9</v>
      </c>
      <c r="D7" s="5">
        <v>145</v>
      </c>
      <c r="E7" s="5">
        <v>384</v>
      </c>
      <c r="F7" s="5">
        <v>404</v>
      </c>
      <c r="G7" s="5">
        <f t="shared" si="0"/>
        <v>125</v>
      </c>
    </row>
    <row r="8" hidden="1" customHeight="1" spans="1:7">
      <c r="A8" s="5">
        <v>5</v>
      </c>
      <c r="B8" s="5" t="s">
        <v>14</v>
      </c>
      <c r="C8" s="5" t="s">
        <v>9</v>
      </c>
      <c r="D8" s="5">
        <v>4</v>
      </c>
      <c r="E8" s="5">
        <v>37</v>
      </c>
      <c r="F8" s="5">
        <v>36</v>
      </c>
      <c r="G8" s="5">
        <f t="shared" si="0"/>
        <v>5</v>
      </c>
    </row>
    <row r="9" hidden="1" customHeight="1" spans="1:7">
      <c r="A9" s="5">
        <v>6</v>
      </c>
      <c r="B9" s="9" t="s">
        <v>15</v>
      </c>
      <c r="C9" s="9" t="s">
        <v>9</v>
      </c>
      <c r="D9" s="9">
        <f>D6-D7-D8</f>
        <v>588</v>
      </c>
      <c r="E9" s="9">
        <f>E6-E7-E8</f>
        <v>3770</v>
      </c>
      <c r="F9" s="9">
        <f>F6-F7-F8</f>
        <v>3935</v>
      </c>
      <c r="G9" s="9">
        <f>G6-G7-G8</f>
        <v>423</v>
      </c>
    </row>
    <row r="10" hidden="1" customHeight="1" spans="1:7">
      <c r="A10" s="10"/>
      <c r="B10" s="10"/>
      <c r="C10" s="10"/>
      <c r="D10" s="5"/>
      <c r="E10" s="5"/>
      <c r="F10" s="5"/>
      <c r="G10" s="5"/>
    </row>
  </sheetData>
  <mergeCells count="1">
    <mergeCell ref="A1:G1"/>
  </mergeCells>
  <pageMargins left="0.75" right="0.75" top="1" bottom="1" header="0.5" footer="0.5"/>
  <pageSetup paperSize="9" orientation="landscape"/>
  <headerFooter/>
  <ignoredErrors>
    <ignoredError sqref="G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zoomScale="85" zoomScaleNormal="85" workbookViewId="0">
      <selection activeCell="K11" sqref="K11"/>
    </sheetView>
  </sheetViews>
  <sheetFormatPr defaultColWidth="9" defaultRowHeight="14.4"/>
  <cols>
    <col min="2" max="2" width="18" customWidth="1"/>
    <col min="3" max="3" width="15.5833333333333" customWidth="1"/>
    <col min="4" max="4" width="11.5185185185185" customWidth="1"/>
    <col min="5" max="6" width="10.3796296296296" customWidth="1"/>
    <col min="7" max="7" width="19.8796296296296" customWidth="1"/>
    <col min="8" max="8" width="20.537037037037" customWidth="1"/>
    <col min="9" max="9" width="20" customWidth="1"/>
  </cols>
  <sheetData>
    <row r="1" ht="31" customHeight="1" spans="1:9">
      <c r="A1" s="2" t="s">
        <v>16</v>
      </c>
      <c r="B1" s="2"/>
      <c r="C1" s="2"/>
      <c r="D1" s="2"/>
      <c r="E1" s="2"/>
      <c r="F1" s="2"/>
      <c r="G1" s="2"/>
      <c r="H1" s="2"/>
      <c r="I1" s="2"/>
    </row>
    <row r="2" s="1" customFormat="1" ht="31" customHeight="1" spans="1:9">
      <c r="A2" s="3" t="s">
        <v>1</v>
      </c>
      <c r="B2" s="4" t="s">
        <v>17</v>
      </c>
      <c r="C2" s="4" t="s">
        <v>18</v>
      </c>
      <c r="D2" s="4" t="s">
        <v>4</v>
      </c>
      <c r="E2" s="4" t="s">
        <v>19</v>
      </c>
      <c r="F2" s="4" t="s">
        <v>20</v>
      </c>
      <c r="G2" s="3" t="s">
        <v>21</v>
      </c>
      <c r="H2" s="4" t="s">
        <v>7</v>
      </c>
      <c r="I2" s="3" t="s">
        <v>22</v>
      </c>
    </row>
    <row r="3" ht="31" customHeight="1" spans="1:9">
      <c r="A3" s="5">
        <v>1</v>
      </c>
      <c r="B3" s="5" t="s">
        <v>23</v>
      </c>
      <c r="C3" s="5" t="s">
        <v>24</v>
      </c>
      <c r="D3" s="6">
        <v>8.5</v>
      </c>
      <c r="E3" s="6">
        <v>269.221</v>
      </c>
      <c r="F3" s="6">
        <v>214.681</v>
      </c>
      <c r="G3" s="4" t="s">
        <v>25</v>
      </c>
      <c r="H3" s="7">
        <f>D3+E3-F3</f>
        <v>63.04</v>
      </c>
      <c r="I3" s="5"/>
    </row>
    <row r="4" ht="31" customHeight="1" spans="1:9">
      <c r="A4" s="5">
        <v>2</v>
      </c>
      <c r="B4" s="5" t="s">
        <v>26</v>
      </c>
      <c r="C4" s="5" t="s">
        <v>24</v>
      </c>
      <c r="D4" s="6">
        <v>544.740000000001</v>
      </c>
      <c r="E4" s="6">
        <v>5840.37</v>
      </c>
      <c r="F4" s="6">
        <v>5847.41</v>
      </c>
      <c r="G4" s="4" t="s">
        <v>25</v>
      </c>
      <c r="H4" s="7">
        <f t="shared" ref="H4:H11" si="0">D4+E4-F4</f>
        <v>537.700000000001</v>
      </c>
      <c r="I4" s="5"/>
    </row>
    <row r="5" ht="31" customHeight="1" spans="1:9">
      <c r="A5" s="5">
        <v>3</v>
      </c>
      <c r="B5" s="5" t="s">
        <v>27</v>
      </c>
      <c r="C5" s="5" t="s">
        <v>24</v>
      </c>
      <c r="D5" s="6">
        <v>75.9399999999998</v>
      </c>
      <c r="E5" s="6">
        <v>529.5</v>
      </c>
      <c r="F5" s="6">
        <v>552.02</v>
      </c>
      <c r="G5" s="4" t="s">
        <v>25</v>
      </c>
      <c r="H5" s="7">
        <f t="shared" si="0"/>
        <v>53.4199999999998</v>
      </c>
      <c r="I5" s="5"/>
    </row>
    <row r="6" ht="31" customHeight="1" spans="1:9">
      <c r="A6" s="5">
        <v>4</v>
      </c>
      <c r="B6" s="5" t="s">
        <v>28</v>
      </c>
      <c r="C6" s="5" t="s">
        <v>29</v>
      </c>
      <c r="D6" s="6">
        <v>5424</v>
      </c>
      <c r="E6" s="6">
        <v>20134</v>
      </c>
      <c r="F6" s="6">
        <v>25307</v>
      </c>
      <c r="G6" s="4" t="s">
        <v>25</v>
      </c>
      <c r="H6" s="7">
        <f t="shared" si="0"/>
        <v>251</v>
      </c>
      <c r="I6" s="5"/>
    </row>
    <row r="7" ht="31" customHeight="1" spans="1:9">
      <c r="A7" s="5">
        <v>5</v>
      </c>
      <c r="B7" s="5" t="s">
        <v>30</v>
      </c>
      <c r="C7" s="5" t="s">
        <v>24</v>
      </c>
      <c r="D7" s="6">
        <v>0</v>
      </c>
      <c r="E7" s="6">
        <v>0</v>
      </c>
      <c r="F7" s="6">
        <v>0</v>
      </c>
      <c r="G7" s="4" t="s">
        <v>25</v>
      </c>
      <c r="H7" s="7">
        <f t="shared" si="0"/>
        <v>0</v>
      </c>
      <c r="I7" s="5"/>
    </row>
    <row r="8" ht="31" customHeight="1" spans="1:9">
      <c r="A8" s="5">
        <v>6</v>
      </c>
      <c r="B8" s="5" t="s">
        <v>31</v>
      </c>
      <c r="C8" s="5" t="s">
        <v>24</v>
      </c>
      <c r="D8" s="6">
        <v>20.2400000000001</v>
      </c>
      <c r="E8" s="6">
        <v>194.94</v>
      </c>
      <c r="F8" s="6">
        <v>202.28</v>
      </c>
      <c r="G8" s="4" t="s">
        <v>25</v>
      </c>
      <c r="H8" s="7">
        <f t="shared" si="0"/>
        <v>12.9000000000001</v>
      </c>
      <c r="I8" s="5"/>
    </row>
    <row r="9" ht="31" customHeight="1" spans="1:9">
      <c r="A9" s="5">
        <v>7</v>
      </c>
      <c r="B9" s="5" t="s">
        <v>32</v>
      </c>
      <c r="C9" s="5" t="s">
        <v>24</v>
      </c>
      <c r="D9" s="6">
        <v>46.4299999999999</v>
      </c>
      <c r="E9" s="6">
        <v>216.4</v>
      </c>
      <c r="F9" s="6">
        <v>246.01</v>
      </c>
      <c r="G9" s="4" t="s">
        <v>25</v>
      </c>
      <c r="H9" s="7">
        <f t="shared" si="0"/>
        <v>16.8199999999999</v>
      </c>
      <c r="I9" s="5"/>
    </row>
    <row r="10" ht="31" customHeight="1" spans="1:9">
      <c r="A10" s="5">
        <v>8</v>
      </c>
      <c r="B10" s="5" t="s">
        <v>33</v>
      </c>
      <c r="C10" s="5" t="s">
        <v>24</v>
      </c>
      <c r="D10" s="6">
        <v>4.7</v>
      </c>
      <c r="E10" s="6">
        <v>17.47</v>
      </c>
      <c r="F10" s="6">
        <v>18.97</v>
      </c>
      <c r="G10" s="4" t="s">
        <v>25</v>
      </c>
      <c r="H10" s="7">
        <f t="shared" si="0"/>
        <v>3.2</v>
      </c>
      <c r="I10" s="5"/>
    </row>
    <row r="11" ht="31" customHeight="1" spans="1:9">
      <c r="A11" s="5">
        <v>9</v>
      </c>
      <c r="B11" s="5" t="s">
        <v>34</v>
      </c>
      <c r="C11" s="5" t="s">
        <v>24</v>
      </c>
      <c r="D11" s="6">
        <v>54.6299999999987</v>
      </c>
      <c r="E11" s="6">
        <v>916.86</v>
      </c>
      <c r="F11" s="6">
        <v>940.39</v>
      </c>
      <c r="G11" s="4" t="s">
        <v>25</v>
      </c>
      <c r="H11" s="7">
        <f t="shared" si="0"/>
        <v>31.0999999999988</v>
      </c>
      <c r="I11" s="5"/>
    </row>
    <row r="12" ht="31" customHeight="1" spans="1:9">
      <c r="A12" s="5">
        <v>10</v>
      </c>
      <c r="B12" s="5" t="s">
        <v>35</v>
      </c>
      <c r="C12" s="4" t="s">
        <v>24</v>
      </c>
      <c r="D12" s="7">
        <v>13</v>
      </c>
      <c r="E12" s="6">
        <f t="shared" ref="E12:E17" si="1">F12+H12-D12</f>
        <v>36.62</v>
      </c>
      <c r="F12" s="6">
        <v>34.27</v>
      </c>
      <c r="G12" s="4" t="s">
        <v>25</v>
      </c>
      <c r="H12" s="7">
        <v>15.35</v>
      </c>
      <c r="I12" s="5" t="s">
        <v>36</v>
      </c>
    </row>
    <row r="13" ht="31" customHeight="1" spans="1:9">
      <c r="A13" s="5">
        <v>11</v>
      </c>
      <c r="B13" s="5" t="s">
        <v>37</v>
      </c>
      <c r="C13" s="4" t="s">
        <v>24</v>
      </c>
      <c r="D13" s="7">
        <v>1.5</v>
      </c>
      <c r="E13" s="6">
        <f t="shared" si="1"/>
        <v>22.38</v>
      </c>
      <c r="F13" s="6">
        <v>22.59</v>
      </c>
      <c r="G13" s="4" t="s">
        <v>38</v>
      </c>
      <c r="H13" s="7">
        <v>1.29</v>
      </c>
      <c r="I13" s="5" t="s">
        <v>36</v>
      </c>
    </row>
    <row r="14" ht="31" customHeight="1" spans="1:9">
      <c r="A14" s="5">
        <v>12</v>
      </c>
      <c r="B14" s="5" t="s">
        <v>39</v>
      </c>
      <c r="C14" s="4" t="s">
        <v>24</v>
      </c>
      <c r="D14" s="7">
        <v>0.42</v>
      </c>
      <c r="E14" s="6">
        <f t="shared" si="1"/>
        <v>11.36</v>
      </c>
      <c r="F14" s="6">
        <v>11.59</v>
      </c>
      <c r="G14" s="4" t="s">
        <v>25</v>
      </c>
      <c r="H14" s="7">
        <v>0.19</v>
      </c>
      <c r="I14" s="5" t="s">
        <v>36</v>
      </c>
    </row>
    <row r="15" ht="31" customHeight="1" spans="1:9">
      <c r="A15" s="5">
        <v>13</v>
      </c>
      <c r="B15" s="5" t="s">
        <v>40</v>
      </c>
      <c r="C15" s="4" t="s">
        <v>24</v>
      </c>
      <c r="D15" s="7">
        <v>1.17</v>
      </c>
      <c r="E15" s="6">
        <f t="shared" si="1"/>
        <v>0.4</v>
      </c>
      <c r="F15" s="8">
        <v>0</v>
      </c>
      <c r="G15" s="4" t="s">
        <v>38</v>
      </c>
      <c r="H15" s="7">
        <f>1.17+0.4</f>
        <v>1.57</v>
      </c>
      <c r="I15" s="5" t="s">
        <v>36</v>
      </c>
    </row>
    <row r="16" ht="31" customHeight="1" spans="1:9">
      <c r="A16" s="5">
        <v>14</v>
      </c>
      <c r="B16" s="5" t="s">
        <v>41</v>
      </c>
      <c r="C16" s="4" t="s">
        <v>24</v>
      </c>
      <c r="D16" s="7">
        <v>11.25</v>
      </c>
      <c r="E16" s="6">
        <f t="shared" si="1"/>
        <v>3.01</v>
      </c>
      <c r="F16" s="8">
        <v>8.15</v>
      </c>
      <c r="G16" s="4" t="s">
        <v>38</v>
      </c>
      <c r="H16" s="7">
        <v>6.11</v>
      </c>
      <c r="I16" s="5" t="s">
        <v>36</v>
      </c>
    </row>
    <row r="17" ht="31" customHeight="1" spans="1:9">
      <c r="A17" s="5">
        <v>15</v>
      </c>
      <c r="B17" s="5" t="s">
        <v>42</v>
      </c>
      <c r="C17" s="4" t="s">
        <v>24</v>
      </c>
      <c r="D17" s="7">
        <v>0</v>
      </c>
      <c r="E17" s="6">
        <f t="shared" si="1"/>
        <v>15.63</v>
      </c>
      <c r="F17" s="8">
        <v>10.11</v>
      </c>
      <c r="G17" s="4" t="s">
        <v>38</v>
      </c>
      <c r="H17" s="7">
        <f>1.16+1.07+1.07+1.06+1.16</f>
        <v>5.52</v>
      </c>
      <c r="I17" s="5" t="s">
        <v>36</v>
      </c>
    </row>
    <row r="18" ht="26" customHeight="1"/>
    <row r="19" ht="26" customHeight="1"/>
    <row r="20" ht="26" customHeight="1"/>
  </sheetData>
  <mergeCells count="1">
    <mergeCell ref="A1:I1"/>
  </mergeCells>
  <pageMargins left="0.511805555555556" right="0.7" top="0.393055555555556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2026年3季度车辆</vt:lpstr>
      <vt:lpstr>2026年3季度固体废物管理台账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2021-06-09T00:33:00Z</dcterms:created>
  <dcterms:modified xsi:type="dcterms:W3CDTF">2026-10-14T00:41:34Z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A2D1FB214D784728884644CDB4B55630_13</vt:lpwstr>
  </property>
  <property fmtid="{D5CDD505-2E9C-101B-9397-08002B2CF9AE}" pid="4" name="CalculationRule">
    <vt:i4>0</vt:i4>
  </property>
</Properties>
</file>